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echnung" sheetId="1" state="visible" r:id="rId2"/>
    <sheet name="Kundenliste" sheetId="2" state="visible" r:id="rId3"/>
    <sheet name="Preisliste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<sst xmlns="http://schemas.openxmlformats.org/spreadsheetml/2006/main" count="108" uniqueCount="108">
  <si>
    <r>
      <t xml:space="preserve">R A N D  </t>
    </r>
    <r>
      <rPr>
        <sz val="14"/>
        <rFont val="Arial"/>
        <family val="2"/>
      </rPr>
      <t xml:space="preserve">OHG</t>
    </r>
  </si>
  <si>
    <t>Rand OHG Völklinger Str. 49 40221 Düsseldorf</t>
  </si>
  <si>
    <t>Kunden-Nr.</t>
  </si>
  <si>
    <t>Auftrags-Nr.</t>
  </si>
  <si>
    <t>Auftragsdatum</t>
  </si>
  <si>
    <t>Rechnungsnummer</t>
  </si>
  <si>
    <t>Rechnungsdatum</t>
  </si>
  <si>
    <t>Artikel-Nr.</t>
  </si>
  <si>
    <t>      Artikelbezeichnung</t>
  </si>
  <si>
    <r>
      <t xml:space="preserve">Preis
</t>
    </r>
    <r>
      <rPr>
        <sz val="6"/>
        <rFont val="Arial"/>
        <family val="2"/>
      </rPr>
      <t xml:space="preserve">pro Mengeneinheit</t>
    </r>
  </si>
  <si>
    <r>
      <t xml:space="preserve">Menge
</t>
    </r>
    <r>
      <rPr>
        <sz val="6"/>
        <rFont val="Arial"/>
        <family val="2"/>
      </rPr>
      <t xml:space="preserve">(geliefert)</t>
    </r>
  </si>
  <si>
    <r>
      <t xml:space="preserve">Rabatt
</t>
    </r>
    <r>
      <rPr>
        <sz val="6"/>
        <rFont val="Arial"/>
        <family val="2"/>
      </rPr>
      <t xml:space="preserve">in %</t>
    </r>
  </si>
  <si>
    <t>Nettopreis</t>
  </si>
  <si>
    <t>         Warenwert </t>
  </si>
  <si>
    <t>Mwst- Satz</t>
  </si>
  <si>
    <t>         Mwst in EUR</t>
  </si>
  <si>
    <t>        Rechnungsbetrag</t>
  </si>
  <si>
    <t>Der Rechnungsbetrag ist ohne weitere Abzüge fällig am:</t>
  </si>
  <si>
    <t>Bei Zahlung innerhalb der Skontofrist bis zum </t>
  </si>
  <si>
    <t>Dürfen 3 %</t>
  </si>
  <si>
    <t>vom Rechnugsbetrag abgezogen werden.</t>
  </si>
  <si>
    <t>Völkinger Straße 49</t>
  </si>
  <si>
    <t>Sparkasse Berghausen</t>
  </si>
  <si>
    <t>Postbank Essen</t>
  </si>
  <si>
    <t>Geschäftsführer:</t>
  </si>
  <si>
    <t>Die Lieferung erfolgt auf der Grundlage unserer </t>
  </si>
  <si>
    <t>40221 Düsseldorf</t>
  </si>
  <si>
    <t>BLZ 123 546 78</t>
  </si>
  <si>
    <t>BLZ 360 100 43</t>
  </si>
  <si>
    <t>Renate Rand, Werner  Koch</t>
  </si>
  <si>
    <t>Lieferungs- und Zhlungsbedingungen.</t>
  </si>
  <si>
    <t>Kon.-Nr. 0 142 016 978</t>
  </si>
  <si>
    <t>635 65- 432</t>
  </si>
  <si>
    <t>Amtsgericht Düsseldorf, HRA 0205</t>
  </si>
  <si>
    <t>Kundenliste</t>
  </si>
  <si>
    <t>Kd.- Nr.</t>
  </si>
  <si>
    <t>Firma</t>
  </si>
  <si>
    <t>Anschrift</t>
  </si>
  <si>
    <t>PLZ Ort</t>
  </si>
  <si>
    <t>10 001</t>
  </si>
  <si>
    <t>Tempelmann GmbH &amp; Co. KG</t>
  </si>
  <si>
    <t>Friedenstr. 18</t>
  </si>
  <si>
    <t>45470 Mülheim</t>
  </si>
  <si>
    <t>10 002</t>
  </si>
  <si>
    <t>ARI Albert Richmann</t>
  </si>
  <si>
    <t>Vogesenstr. 3</t>
  </si>
  <si>
    <t>45481 Mülheim</t>
  </si>
  <si>
    <t>10 003 </t>
  </si>
  <si>
    <t>ARI Alfred Richmann</t>
  </si>
  <si>
    <t>Falkstr. 98</t>
  </si>
  <si>
    <t>45147 Essen</t>
  </si>
  <si>
    <t>10 004</t>
  </si>
  <si>
    <t>EBEKA eG</t>
  </si>
  <si>
    <t>Grunewald 12</t>
  </si>
  <si>
    <t>47447 Moers</t>
  </si>
  <si>
    <t>10 005</t>
  </si>
  <si>
    <t>ReWo eG</t>
  </si>
  <si>
    <t>Nelkenstr. 3</t>
  </si>
  <si>
    <t>50733 Köln</t>
  </si>
  <si>
    <t>10 006</t>
  </si>
  <si>
    <t>COLO AG</t>
  </si>
  <si>
    <t>Javastr. 55</t>
  </si>
  <si>
    <t>44147 Dortmund</t>
  </si>
  <si>
    <t>10 007</t>
  </si>
  <si>
    <t>Karlstadt AG</t>
  </si>
  <si>
    <t>Grabenacker 48</t>
  </si>
  <si>
    <t>47228 Duisburg</t>
  </si>
  <si>
    <t>Preisliste Verkauf</t>
  </si>
  <si>
    <t>Art.- Nr.</t>
  </si>
  <si>
    <t>Artikelbezeichnung</t>
  </si>
  <si>
    <t>Verkaufs- Preis</t>
  </si>
  <si>
    <t>Rabatt (%)</t>
  </si>
  <si>
    <t>1 010</t>
  </si>
  <si>
    <t>Kaffeeautomaten</t>
  </si>
  <si>
    <t>1 020</t>
  </si>
  <si>
    <t>Schreibtischlampe</t>
  </si>
  <si>
    <t>2 030</t>
  </si>
  <si>
    <t>Gemüsereibe</t>
  </si>
  <si>
    <t>2 040</t>
  </si>
  <si>
    <t>Besteckgarnitur</t>
  </si>
  <si>
    <t>2 050</t>
  </si>
  <si>
    <t>Kerzenleuchter</t>
  </si>
  <si>
    <t>2 060</t>
  </si>
  <si>
    <t>Blumentöpfe, Set, weiß</t>
  </si>
  <si>
    <t>2 070</t>
  </si>
  <si>
    <t>Papiertischdecke</t>
  </si>
  <si>
    <t>3 080</t>
  </si>
  <si>
    <t>Spielesammlung</t>
  </si>
  <si>
    <t>3 090</t>
  </si>
  <si>
    <t>Stoffbär</t>
  </si>
  <si>
    <t>3 100</t>
  </si>
  <si>
    <t>Puppe</t>
  </si>
  <si>
    <t>3 110</t>
  </si>
  <si>
    <t>Modellautos, Set</t>
  </si>
  <si>
    <t>4 120</t>
  </si>
  <si>
    <t>Schreibset</t>
  </si>
  <si>
    <t>4 130</t>
  </si>
  <si>
    <t>Schreibblock A4</t>
  </si>
  <si>
    <t>4 140</t>
  </si>
  <si>
    <t>Kugelschreiber</t>
  </si>
  <si>
    <t>5 150</t>
  </si>
  <si>
    <t>Tennissocken, Gr. U</t>
  </si>
  <si>
    <t>5 160</t>
  </si>
  <si>
    <t>Polohemd, Gr. U</t>
  </si>
  <si>
    <t>5 170</t>
  </si>
  <si>
    <t>Damenbluse, Gr. U</t>
  </si>
  <si>
    <t>5 180</t>
  </si>
  <si>
    <t>Trainingsanzug, Gr. U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</si>
</sst>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&quot; DM&quot;_-;\-* #,##0.00&quot; DM&quot;_-;_-* \-??&quot; DM&quot;_-;_-@_-"/>
    <numFmt numFmtId="168" formatCode="#,##0.00\ [$EUR];[RED]\-#,##0.00\ [$EUR]"/>
    <numFmt numFmtId="169" formatCode="0%"/>
    <numFmt numFmtId="170" formatCode="YYYY\-MM\-DD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  <font>
      <sz val="6"/>
      <name val="Arial"/>
      <family val="2"/>
    </font>
    <font>
      <b val="true"/>
      <sz val="20"/>
      <name val="Arial"/>
      <family val="2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/>
      <right style="thin">
        <color rgb="FF3C3C3C"/>
      </right>
      <top/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/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/>
      <top/>
      <bottom/>
      <diagonal/>
    </border>
    <border diagonalUp="false" diagonalDown="false">
      <left style="thin">
        <color rgb="FF3C3C3C"/>
      </left>
      <right/>
      <top/>
      <bottom style="thin">
        <color rgb="FF3C3C3C"/>
      </bottom>
      <diagonal/>
    </border>
    <border diagonalUp="false" diagonalDown="false">
      <left style="medium">
        <color rgb="FF3C3C3C"/>
      </left>
      <right/>
      <top style="medium">
        <color rgb="FF3C3C3C"/>
      </top>
      <bottom/>
      <diagonal/>
    </border>
    <border diagonalUp="false" diagonalDown="false">
      <left/>
      <right/>
      <top style="medium">
        <color rgb="FF3C3C3C"/>
      </top>
      <bottom/>
      <diagonal/>
    </border>
    <border diagonalUp="false" diagonalDown="false">
      <left/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 style="thin">
        <color rgb="FF3C3C3C"/>
      </right>
      <top/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 style="thin">
        <color rgb="FF3C3C3C"/>
      </right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7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9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45" activeCellId="0" sqref="F45"/>
    </sheetView>
  </sheetViews>
  <sheetFormatPr defaultRowHeight="13.2"/>
  <cols>
    <col collapsed="false" hidden="false" max="1" min="1" style="0" width="10.4285714285714"/>
    <col collapsed="false" hidden="false" max="2" min="2" style="0" width="13.984693877551"/>
    <col collapsed="false" hidden="false" max="3" min="3" style="0" width="12.0969387755102"/>
    <col collapsed="false" hidden="false" max="4" min="4" style="0" width="11.3214285714286"/>
    <col collapsed="false" hidden="false" max="5" min="5" style="0" width="13.984693877551"/>
    <col collapsed="false" hidden="false" max="6" min="6" style="0" width="16.9795918367347"/>
    <col collapsed="false" hidden="false" max="7" min="7" style="0" width="15.3163265306122"/>
  </cols>
  <sheetData>
    <row r="1" customFormat="false" ht="21" hidden="false" customHeight="false" outlineLevel="0" collapsed="false">
      <c r="A1" s="1"/>
      <c r="B1" s="1"/>
      <c r="C1" s="1"/>
      <c r="D1" s="1"/>
      <c r="E1" s="1"/>
      <c r="F1" s="1"/>
      <c r="G1" s="2" t="s">
        <v>0</v>
      </c>
    </row>
    <row r="6" customFormat="false" ht="13.2" hidden="false" customHeight="false" outlineLevel="0" collapsed="false">
      <c r="A6" s="3" t="s">
        <v>1</v>
      </c>
      <c r="B6" s="1"/>
      <c r="C6" s="1"/>
      <c r="D6" s="4"/>
    </row>
    <row r="7" customFormat="false" ht="13.2" hidden="false" customHeight="false" outlineLevel="0" collapsed="false">
      <c r="A7" s="5"/>
      <c r="C7" s="6"/>
      <c r="D7" s="7"/>
    </row>
    <row r="8" customFormat="false" ht="13.2" hidden="false" customHeight="false" outlineLevel="0" collapsed="false">
      <c r="A8" s="8"/>
      <c r="F8" s="7"/>
      <c r="G8" s="7"/>
    </row>
    <row r="9" customFormat="false" ht="14.65" hidden="false" customHeight="false" outlineLevel="0" collapsed="false">
      <c r="A9" s="8"/>
    </row>
    <row r="10" customFormat="false" ht="13.2" hidden="false" customHeight="false" outlineLevel="0" collapsed="false">
      <c r="A10" s="8"/>
    </row>
    <row r="11" customFormat="false" ht="14.65" hidden="false" customHeight="false" outlineLevel="0" collapsed="false">
      <c r="A11" s="8"/>
    </row>
    <row r="12" customFormat="false" ht="13.2" hidden="false" customHeight="false" outlineLevel="0" collapsed="false">
      <c r="A12" s="9"/>
      <c r="B12" s="1"/>
      <c r="C12" s="10"/>
    </row>
    <row r="13" customFormat="false" ht="13.2" hidden="false" customHeight="false" outlineLevel="0" collapsed="false">
      <c r="A13" s="7"/>
      <c r="B13" s="7"/>
      <c r="C13" s="7"/>
    </row>
    <row r="14" customFormat="false" ht="13.2" hidden="false" customHeight="false" outlineLevel="0" collapsed="false">
      <c r="A14" s="7"/>
    </row>
    <row r="15" customFormat="false" ht="13.8" hidden="false" customHeight="false" outlineLevel="0" collapsed="false">
      <c r="G15" s="7"/>
    </row>
    <row r="16" customFormat="false" ht="13.2" hidden="false" customHeight="false" outlineLevel="0" collapsed="false">
      <c r="A16" s="11" t="s">
        <v>2</v>
      </c>
      <c r="B16" s="12" t="s">
        <v>3</v>
      </c>
      <c r="C16" s="13" t="s">
        <v>4</v>
      </c>
      <c r="F16" s="11" t="s">
        <v>5</v>
      </c>
      <c r="G16" s="13" t="s">
        <v>6</v>
      </c>
    </row>
    <row r="17" customFormat="false" ht="14.65" hidden="false" customHeight="false" outlineLevel="0" collapsed="false">
      <c r="A17" s="14"/>
      <c r="B17" s="15"/>
      <c r="C17" s="16" t="n">
        <f aca="true">TODAY()-7</f>
        <v>42424</v>
      </c>
      <c r="F17" s="14"/>
      <c r="G17" s="17" t="n">
        <f aca="true">TODAY()</f>
        <v>42431</v>
      </c>
    </row>
    <row r="18" customFormat="false" ht="13.2" hidden="false" customHeight="false" outlineLevel="0" collapsed="false">
      <c r="A18" s="18"/>
      <c r="G18" s="7"/>
    </row>
    <row r="19" customFormat="false" ht="13.2" hidden="false" customHeight="false" outlineLevel="0" collapsed="false">
      <c r="A19" s="7"/>
    </row>
    <row r="20" customFormat="false" ht="13.2" hidden="false" customHeight="false" outlineLevel="0" collapsed="false">
      <c r="C20" s="7"/>
    </row>
    <row r="21" customFormat="false" ht="15.6" hidden="false" customHeight="false" outlineLevel="0" collapsed="false">
      <c r="A21" s="19"/>
      <c r="B21" s="20"/>
      <c r="C21" s="18"/>
    </row>
    <row r="22" customFormat="false" ht="13.8" hidden="false" customHeight="false" outlineLevel="0" collapsed="false"/>
    <row r="23" customFormat="false" ht="21.6" hidden="false" customHeight="false" outlineLevel="0" collapsed="false">
      <c r="A23" s="21" t="s">
        <v>7</v>
      </c>
      <c r="B23" s="22" t="s">
        <v>8</v>
      </c>
      <c r="C23" s="23"/>
      <c r="D23" s="24" t="s">
        <v>9</v>
      </c>
      <c r="E23" s="24" t="s">
        <v>10</v>
      </c>
      <c r="F23" s="24" t="s">
        <v>11</v>
      </c>
      <c r="G23" s="21" t="s">
        <v>12</v>
      </c>
    </row>
    <row r="24" customFormat="false" ht="14.65" hidden="false" customHeight="false" outlineLevel="0" collapsed="false">
      <c r="A24" s="25"/>
      <c r="B24" s="26"/>
      <c r="C24" s="26"/>
      <c r="D24" s="27"/>
      <c r="E24" s="25"/>
      <c r="F24" s="28"/>
      <c r="G24" s="29"/>
    </row>
    <row r="25" customFormat="false" ht="14.65" hidden="false" customHeight="false" outlineLevel="0" collapsed="false">
      <c r="A25" s="30"/>
      <c r="B25" s="31"/>
      <c r="C25" s="31"/>
      <c r="D25" s="32"/>
      <c r="E25" s="30"/>
      <c r="F25" s="33"/>
      <c r="G25" s="34"/>
    </row>
    <row r="26" customFormat="false" ht="14.65" hidden="false" customHeight="false" outlineLevel="0" collapsed="false">
      <c r="A26" s="30"/>
      <c r="B26" s="31"/>
      <c r="C26" s="31"/>
      <c r="D26" s="32"/>
      <c r="E26" s="30"/>
      <c r="F26" s="33"/>
      <c r="G26" s="34"/>
    </row>
    <row r="27" customFormat="false" ht="13.2" hidden="false" customHeight="false" outlineLevel="0" collapsed="false">
      <c r="A27" s="30"/>
      <c r="B27" s="35" t="str">
        <f aca="false">IF(A27="","",VLOOKUP(A27,Preisliste!$A$4:$D$21,2,0))</f>
        <v/>
      </c>
      <c r="C27" s="35"/>
      <c r="D27" s="32" t="str">
        <f aca="false">IF(A27="","",VLOOKUP(A27,Preisliste!$A$4:$D$21,3,0))</f>
        <v/>
      </c>
      <c r="E27" s="30"/>
      <c r="F27" s="33" t="str">
        <f aca="false">IF(A27="","",VLOOKUP(A27,Preisliste!$A$4:$D$21,4,0))</f>
        <v/>
      </c>
      <c r="G27" s="34" t="str">
        <f aca="false">IF(A27="","",D27*E27-D27*E27*F27)</f>
        <v/>
      </c>
    </row>
    <row r="28" customFormat="false" ht="13.2" hidden="false" customHeight="false" outlineLevel="0" collapsed="false">
      <c r="A28" s="30"/>
      <c r="B28" s="35" t="str">
        <f aca="false">IF(A28="","",VLOOKUP(A28,Preisliste!$A$4:$D$21,2,0))</f>
        <v/>
      </c>
      <c r="C28" s="35"/>
      <c r="D28" s="32" t="str">
        <f aca="false">IF(A28="","",VLOOKUP(A28,Preisliste!$A$4:$D$21,3,0))</f>
        <v/>
      </c>
      <c r="E28" s="30"/>
      <c r="F28" s="33" t="str">
        <f aca="false">IF(A28="","",VLOOKUP(A28,Preisliste!$A$4:$D$21,4,0))</f>
        <v/>
      </c>
      <c r="G28" s="34" t="str">
        <f aca="false">IF(A28="","",D28*E28-D28*E28*F28)</f>
        <v/>
      </c>
    </row>
    <row r="29" customFormat="false" ht="13.2" hidden="false" customHeight="false" outlineLevel="0" collapsed="false">
      <c r="A29" s="30"/>
      <c r="B29" s="35"/>
      <c r="C29" s="35"/>
      <c r="D29" s="31"/>
      <c r="E29" s="31"/>
      <c r="F29" s="31"/>
      <c r="G29" s="31"/>
      <c r="H29" s="7"/>
      <c r="I29" s="7"/>
    </row>
    <row r="30" customFormat="false" ht="13.2" hidden="false" customHeight="false" outlineLevel="0" collapsed="false">
      <c r="A30" s="30"/>
      <c r="B30" s="35"/>
      <c r="C30" s="35"/>
      <c r="D30" s="36"/>
      <c r="E30" s="30"/>
      <c r="F30" s="33"/>
      <c r="G30" s="37"/>
      <c r="H30" s="7"/>
      <c r="I30" s="7"/>
    </row>
    <row r="31" customFormat="false" ht="13.2" hidden="false" customHeight="false" outlineLevel="0" collapsed="false">
      <c r="A31" s="30"/>
      <c r="B31" s="35" t="str">
        <f aca="false">IF(A31="","",VLOOKUP(A31,Preisliste!$A$4:$D$21,2,0))</f>
        <v/>
      </c>
      <c r="C31" s="35"/>
      <c r="D31" s="36" t="str">
        <f aca="false">IF(A31="","",VLOOKUP(A31,Preisliste!$A$4:$D$21,3,0))</f>
        <v/>
      </c>
      <c r="E31" s="30"/>
      <c r="F31" s="33" t="str">
        <f aca="false">IF(A31="","",VLOOKUP(A31,Preisliste!$A$4:$D$21,4,0))</f>
        <v/>
      </c>
      <c r="G31" s="37" t="str">
        <f aca="false">IF(A31="","",D31*E31-D31*E31*F31)</f>
        <v/>
      </c>
    </row>
    <row r="32" customFormat="false" ht="13.2" hidden="false" customHeight="false" outlineLevel="0" collapsed="false">
      <c r="A32" s="30"/>
      <c r="B32" s="35" t="str">
        <f aca="false">IF(A32="","",VLOOKUP(A32,Preisliste!$A$4:$D$21,2,0))</f>
        <v/>
      </c>
      <c r="C32" s="35"/>
      <c r="D32" s="36" t="str">
        <f aca="false">IF(A32="","",VLOOKUP(A32,Preisliste!$A$4:$D$21,3,0))</f>
        <v/>
      </c>
      <c r="E32" s="30"/>
      <c r="F32" s="33" t="str">
        <f aca="false">IF(A32="","",VLOOKUP(A32,Preisliste!$A$4:$D$21,4,0))</f>
        <v/>
      </c>
      <c r="G32" s="37" t="str">
        <f aca="false">IF(A32="","",D32*E32-D32*E32*F32)</f>
        <v/>
      </c>
    </row>
    <row r="33" customFormat="false" ht="13.2" hidden="false" customHeight="false" outlineLevel="0" collapsed="false">
      <c r="A33" s="30"/>
      <c r="B33" s="35" t="str">
        <f aca="false">IF(A33="","",VLOOKUP(A33,Preisliste!$A$4:$D$21,2,0))</f>
        <v/>
      </c>
      <c r="C33" s="35"/>
      <c r="D33" s="36" t="str">
        <f aca="false">IF(A33="","",VLOOKUP(A33,Preisliste!$A$4:$D$21,3,0))</f>
        <v/>
      </c>
      <c r="E33" s="30"/>
      <c r="F33" s="33" t="str">
        <f aca="false">IF(A33="","",VLOOKUP(A33,Preisliste!$A$4:$D$21,4,0))</f>
        <v/>
      </c>
      <c r="G33" s="37" t="str">
        <f aca="false">IF(A33="","",D33*E33-D33*E33*F33)</f>
        <v/>
      </c>
    </row>
    <row r="34" customFormat="false" ht="13.2" hidden="false" customHeight="false" outlineLevel="0" collapsed="false">
      <c r="A34" s="30"/>
      <c r="B34" s="35" t="str">
        <f aca="false">IF(A34="","",VLOOKUP(A34,Preisliste!$A$4:$D$21,2,0))</f>
        <v/>
      </c>
      <c r="C34" s="35"/>
      <c r="D34" s="36" t="str">
        <f aca="false">IF(A34="","",VLOOKUP(A34,Preisliste!$A$4:$D$21,3,0))</f>
        <v/>
      </c>
      <c r="E34" s="30"/>
      <c r="F34" s="33" t="str">
        <f aca="false">IF(A34="","",VLOOKUP(A34,Preisliste!$A$4:$D$21,4,0))</f>
        <v/>
      </c>
      <c r="G34" s="37" t="str">
        <f aca="false">IF(A34="","",D34*E34-D34*E34*F34)</f>
        <v/>
      </c>
    </row>
    <row r="35" customFormat="false" ht="13.2" hidden="false" customHeight="false" outlineLevel="0" collapsed="false">
      <c r="A35" s="30"/>
      <c r="B35" s="35" t="str">
        <f aca="false">IF(A35="","",VLOOKUP(A35,Preisliste!$A$4:$D$21,2,0))</f>
        <v/>
      </c>
      <c r="C35" s="35"/>
      <c r="D35" s="36" t="str">
        <f aca="false">IF(A35="","",VLOOKUP(A35,Preisliste!$A$4:$D$21,3,0))</f>
        <v/>
      </c>
      <c r="E35" s="30"/>
      <c r="F35" s="33" t="str">
        <f aca="false">IF(A35="","",VLOOKUP(A35,Preisliste!$A$4:$D$21,4,0))</f>
        <v/>
      </c>
      <c r="G35" s="37" t="str">
        <f aca="false">IF(A35="","",D35*E35-D35*E35*F35)</f>
        <v/>
      </c>
    </row>
    <row r="36" customFormat="false" ht="13.8" hidden="false" customHeight="false" outlineLevel="0" collapsed="false">
      <c r="A36" s="38"/>
      <c r="B36" s="38" t="str">
        <f aca="false">IF(A36="","",VLOOKUP(A36,Preisliste!$A$4:$D$21,2,0))</f>
        <v/>
      </c>
      <c r="C36" s="38"/>
      <c r="D36" s="39" t="str">
        <f aca="false">IF(A36="","",VLOOKUP(A36,Preisliste!$A$4:$D$21,3,0))</f>
        <v/>
      </c>
      <c r="E36" s="38"/>
      <c r="F36" s="40" t="str">
        <f aca="false">IF(A36="","",VLOOKUP(A36,Preisliste!$A$4:$D$21,4,0))</f>
        <v/>
      </c>
      <c r="G36" s="41" t="str">
        <f aca="false">IF(A36="","",D36*E36-D36*E36*F36)</f>
        <v/>
      </c>
    </row>
    <row r="37" customFormat="false" ht="13.2" hidden="false" customHeight="false" outlineLevel="0" collapsed="false">
      <c r="A37" s="7"/>
      <c r="B37" s="7"/>
      <c r="C37" s="7"/>
      <c r="D37" s="7"/>
      <c r="E37" s="7"/>
      <c r="F37" s="7"/>
      <c r="G37" s="7"/>
    </row>
    <row r="38" customFormat="false" ht="13.8" hidden="false" customHeight="false" outlineLevel="0" collapsed="false"/>
    <row r="39" customFormat="false" ht="13.2" hidden="false" customHeight="false" outlineLevel="0" collapsed="false">
      <c r="A39" s="42" t="s">
        <v>13</v>
      </c>
      <c r="B39" s="43"/>
      <c r="C39" s="12" t="s">
        <v>14</v>
      </c>
      <c r="D39" s="43" t="s">
        <v>15</v>
      </c>
      <c r="E39" s="43"/>
      <c r="F39" s="43" t="s">
        <v>16</v>
      </c>
      <c r="G39" s="44"/>
    </row>
    <row r="40" customFormat="false" ht="17.25" hidden="false" customHeight="true" outlineLevel="0" collapsed="false">
      <c r="A40" s="45"/>
      <c r="B40" s="46" t="n">
        <f aca="false">SUM(G24:G36)</f>
        <v>0</v>
      </c>
      <c r="C40" s="47" t="n">
        <v>0.19</v>
      </c>
      <c r="D40" s="48"/>
      <c r="E40" s="46"/>
      <c r="F40" s="48"/>
      <c r="G40" s="49"/>
    </row>
    <row r="42" customFormat="false" ht="13.8" hidden="false" customHeight="false" outlineLevel="0" collapsed="false">
      <c r="A42" s="0" t="s">
        <v>17</v>
      </c>
      <c r="E42" s="50" t="n">
        <f aca="false">G17+30</f>
        <v>42461</v>
      </c>
    </row>
    <row r="45" customFormat="false" ht="13.8" hidden="false" customHeight="false" outlineLevel="0" collapsed="false">
      <c r="A45" s="0" t="s">
        <v>18</v>
      </c>
      <c r="E45" s="50" t="n">
        <f aca="false">G17+14</f>
        <v>42445</v>
      </c>
      <c r="F45" s="51" t="s">
        <v>19</v>
      </c>
      <c r="G45" s="52" t="n">
        <f aca="false">G40*3%</f>
        <v>0</v>
      </c>
    </row>
    <row r="46" customFormat="false" ht="13.2" hidden="false" customHeight="false" outlineLevel="0" collapsed="false">
      <c r="A46" s="0" t="s">
        <v>20</v>
      </c>
    </row>
    <row r="49" customFormat="false" ht="13.2" hidden="false" customHeight="false" outlineLevel="0" collapsed="false">
      <c r="A49" s="53" t="s">
        <v>21</v>
      </c>
      <c r="B49" s="53" t="s">
        <v>22</v>
      </c>
      <c r="C49" s="53" t="s">
        <v>23</v>
      </c>
      <c r="D49" s="53" t="s">
        <v>24</v>
      </c>
      <c r="E49" s="53"/>
      <c r="F49" s="53" t="s">
        <v>25</v>
      </c>
      <c r="G49" s="53"/>
    </row>
    <row r="50" customFormat="false" ht="13.2" hidden="false" customHeight="false" outlineLevel="0" collapsed="false">
      <c r="A50" s="53" t="s">
        <v>26</v>
      </c>
      <c r="B50" s="53" t="s">
        <v>27</v>
      </c>
      <c r="C50" s="53" t="s">
        <v>28</v>
      </c>
      <c r="D50" s="53" t="s">
        <v>29</v>
      </c>
      <c r="E50" s="53"/>
      <c r="F50" s="53" t="s">
        <v>30</v>
      </c>
      <c r="G50" s="53"/>
    </row>
    <row r="51" customFormat="false" ht="13.2" hidden="false" customHeight="false" outlineLevel="0" collapsed="false">
      <c r="A51" s="53"/>
      <c r="B51" s="53" t="s">
        <v>31</v>
      </c>
      <c r="C51" s="53" t="s">
        <v>32</v>
      </c>
      <c r="D51" s="53" t="s">
        <v>33</v>
      </c>
      <c r="E51" s="53"/>
      <c r="F51" s="53"/>
      <c r="G51" s="53"/>
    </row>
  </sheetData>
  <mergeCells count="13"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</mergeCells>
  <printOptions headings="false" gridLines="false" gridLinesSet="true" horizontalCentered="false" verticalCentered="false"/>
  <pageMargins left="0.433333333333333" right="0.393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RowHeight="13.2"/>
  <cols>
    <col collapsed="false" hidden="false" max="2" min="2" style="0" width="25.6377551020408"/>
    <col collapsed="false" hidden="false" max="3" min="3" style="0" width="15.3163265306122"/>
    <col collapsed="false" hidden="false" max="4" min="4" style="0" width="15.5408163265306"/>
  </cols>
  <sheetData>
    <row r="1" customFormat="false" ht="24.6" hidden="false" customHeight="false" outlineLevel="0" collapsed="false">
      <c r="A1" s="54" t="s">
        <v>34</v>
      </c>
    </row>
    <row r="3" customFormat="false" ht="13.2" hidden="false" customHeight="false" outlineLevel="0" collapsed="false">
      <c r="A3" s="20" t="s">
        <v>35</v>
      </c>
      <c r="B3" s="20" t="s">
        <v>36</v>
      </c>
      <c r="C3" s="20" t="s">
        <v>37</v>
      </c>
      <c r="D3" s="20" t="s">
        <v>38</v>
      </c>
      <c r="E3" s="20"/>
    </row>
    <row r="4" customFormat="false" ht="13.2" hidden="false" customHeight="false" outlineLevel="0" collapsed="false">
      <c r="A4" s="0" t="s">
        <v>39</v>
      </c>
      <c r="B4" s="0" t="s">
        <v>40</v>
      </c>
      <c r="C4" s="0" t="s">
        <v>41</v>
      </c>
      <c r="D4" s="0" t="s">
        <v>42</v>
      </c>
    </row>
    <row r="5" customFormat="false" ht="13.2" hidden="false" customHeight="false" outlineLevel="0" collapsed="false">
      <c r="A5" s="0" t="s">
        <v>43</v>
      </c>
      <c r="B5" s="0" t="s">
        <v>44</v>
      </c>
      <c r="C5" s="0" t="s">
        <v>45</v>
      </c>
      <c r="D5" s="0" t="s">
        <v>46</v>
      </c>
    </row>
    <row r="6" customFormat="false" ht="13.2" hidden="false" customHeight="false" outlineLevel="0" collapsed="false">
      <c r="A6" s="0" t="s">
        <v>47</v>
      </c>
      <c r="B6" s="0" t="s">
        <v>48</v>
      </c>
      <c r="C6" s="0" t="s">
        <v>49</v>
      </c>
      <c r="D6" s="0" t="s">
        <v>50</v>
      </c>
    </row>
    <row r="7" customFormat="false" ht="13.2" hidden="false" customHeight="false" outlineLevel="0" collapsed="false">
      <c r="A7" s="0" t="s">
        <v>51</v>
      </c>
      <c r="B7" s="0" t="s">
        <v>52</v>
      </c>
      <c r="C7" s="0" t="s">
        <v>53</v>
      </c>
      <c r="D7" s="0" t="s">
        <v>54</v>
      </c>
    </row>
    <row r="8" customFormat="false" ht="13.2" hidden="false" customHeight="false" outlineLevel="0" collapsed="false">
      <c r="A8" s="0" t="s">
        <v>55</v>
      </c>
      <c r="B8" s="0" t="s">
        <v>56</v>
      </c>
      <c r="C8" s="0" t="s">
        <v>57</v>
      </c>
      <c r="D8" s="0" t="s">
        <v>58</v>
      </c>
    </row>
    <row r="9" customFormat="false" ht="13.2" hidden="false" customHeight="false" outlineLevel="0" collapsed="false">
      <c r="A9" s="0" t="s">
        <v>59</v>
      </c>
      <c r="B9" s="0" t="s">
        <v>60</v>
      </c>
      <c r="C9" s="0" t="s">
        <v>61</v>
      </c>
      <c r="D9" s="0" t="s">
        <v>62</v>
      </c>
    </row>
    <row r="10" customFormat="false" ht="13.2" hidden="false" customHeight="false" outlineLevel="0" collapsed="false">
      <c r="A10" s="0" t="s">
        <v>63</v>
      </c>
      <c r="B10" s="0" t="s">
        <v>64</v>
      </c>
      <c r="C10" s="0" t="s">
        <v>65</v>
      </c>
      <c r="D10" s="0" t="s">
        <v>66</v>
      </c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windowProtection="false" showFormulas="false" showGridLines="true" showRowColHeaders="true" showZeros="true" rightToLeft="false" tabSelected="false" showOutlineSymbols="true" defaultGridColor="true" view="normal" topLeftCell="A2" colorId="64" zoomScale="120" zoomScaleNormal="120" zoomScalePageLayoutView="100" workbookViewId="0">
      <selection pane="topLeft" activeCell="B21" activeCellId="0" sqref="B21"/>
    </sheetView>
  </sheetViews>
  <sheetFormatPr defaultRowHeight="13.2"/>
  <cols>
    <col collapsed="false" hidden="false" max="2" min="2" style="0" width="20.9795918367347"/>
    <col collapsed="false" hidden="false" max="3" min="3" style="0" width="15.3163265306122"/>
  </cols>
  <sheetData>
    <row r="1" customFormat="false" ht="24.6" hidden="false" customHeight="false" outlineLevel="0" collapsed="false">
      <c r="A1" s="54" t="s">
        <v>67</v>
      </c>
      <c r="B1" s="54"/>
    </row>
    <row r="3" customFormat="false" ht="13.2" hidden="false" customHeight="false" outlineLevel="0" collapsed="false">
      <c r="A3" s="55" t="s">
        <v>68</v>
      </c>
      <c r="B3" s="55" t="s">
        <v>69</v>
      </c>
      <c r="C3" s="55" t="s">
        <v>70</v>
      </c>
      <c r="D3" s="55" t="s">
        <v>71</v>
      </c>
    </row>
    <row r="4" customFormat="false" ht="13.2" hidden="false" customHeight="false" outlineLevel="0" collapsed="false">
      <c r="A4" s="51" t="s">
        <v>72</v>
      </c>
      <c r="B4" s="0" t="s">
        <v>73</v>
      </c>
      <c r="C4" s="56" t="n">
        <v>58.18</v>
      </c>
      <c r="D4" s="57" t="n">
        <v>0.42</v>
      </c>
    </row>
    <row r="5" customFormat="false" ht="13.2" hidden="false" customHeight="false" outlineLevel="0" collapsed="false">
      <c r="A5" s="51" t="s">
        <v>74</v>
      </c>
      <c r="B5" s="0" t="s">
        <v>75</v>
      </c>
      <c r="C5" s="56" t="n">
        <v>21.12</v>
      </c>
      <c r="D5" s="57" t="n">
        <v>0.34</v>
      </c>
    </row>
    <row r="6" customFormat="false" ht="13.2" hidden="false" customHeight="false" outlineLevel="0" collapsed="false">
      <c r="A6" s="51" t="s">
        <v>76</v>
      </c>
      <c r="B6" s="0" t="s">
        <v>77</v>
      </c>
      <c r="C6" s="56" t="n">
        <v>2.66</v>
      </c>
      <c r="D6" s="57" t="n">
        <v>0.25</v>
      </c>
    </row>
    <row r="7" customFormat="false" ht="13.2" hidden="false" customHeight="false" outlineLevel="0" collapsed="false">
      <c r="A7" s="51" t="s">
        <v>78</v>
      </c>
      <c r="B7" s="0" t="s">
        <v>79</v>
      </c>
      <c r="C7" s="56" t="n">
        <v>88.65</v>
      </c>
      <c r="D7" s="57" t="n">
        <v>0.2</v>
      </c>
    </row>
    <row r="8" customFormat="false" ht="13.2" hidden="false" customHeight="false" outlineLevel="0" collapsed="false">
      <c r="A8" s="51" t="s">
        <v>80</v>
      </c>
      <c r="B8" s="0" t="s">
        <v>81</v>
      </c>
      <c r="C8" s="56" t="n">
        <v>9.91</v>
      </c>
      <c r="D8" s="57" t="n">
        <v>0.35</v>
      </c>
    </row>
    <row r="9" customFormat="false" ht="13.2" hidden="false" customHeight="false" outlineLevel="0" collapsed="false">
      <c r="A9" s="51" t="s">
        <v>82</v>
      </c>
      <c r="B9" s="0" t="s">
        <v>83</v>
      </c>
      <c r="C9" s="56" t="n">
        <v>36.63</v>
      </c>
      <c r="D9" s="57" t="n">
        <v>0.28</v>
      </c>
    </row>
    <row r="10" customFormat="false" ht="13.2" hidden="false" customHeight="false" outlineLevel="0" collapsed="false">
      <c r="A10" s="51" t="s">
        <v>84</v>
      </c>
      <c r="B10" s="0" t="s">
        <v>85</v>
      </c>
      <c r="C10" s="56" t="n">
        <v>4.65</v>
      </c>
      <c r="D10" s="57" t="n">
        <v>0.3</v>
      </c>
    </row>
    <row r="11" customFormat="false" ht="13.2" hidden="false" customHeight="false" outlineLevel="0" collapsed="false">
      <c r="A11" s="51" t="s">
        <v>86</v>
      </c>
      <c r="B11" s="0" t="s">
        <v>87</v>
      </c>
      <c r="C11" s="56" t="n">
        <v>27.58</v>
      </c>
      <c r="D11" s="57" t="n">
        <v>0.3</v>
      </c>
    </row>
    <row r="12" customFormat="false" ht="13.2" hidden="false" customHeight="false" outlineLevel="0" collapsed="false">
      <c r="A12" s="51" t="s">
        <v>88</v>
      </c>
      <c r="B12" s="0" t="s">
        <v>89</v>
      </c>
      <c r="C12" s="56" t="n">
        <v>9.83</v>
      </c>
      <c r="D12" s="57" t="n">
        <v>0.35</v>
      </c>
    </row>
    <row r="13" customFormat="false" ht="13.2" hidden="false" customHeight="false" outlineLevel="0" collapsed="false">
      <c r="A13" s="51" t="s">
        <v>90</v>
      </c>
      <c r="B13" s="0" t="s">
        <v>91</v>
      </c>
      <c r="C13" s="56" t="n">
        <v>49.13</v>
      </c>
      <c r="D13" s="57" t="n">
        <v>0.4</v>
      </c>
    </row>
    <row r="14" customFormat="false" ht="13.2" hidden="false" customHeight="false" outlineLevel="0" collapsed="false">
      <c r="A14" s="51" t="s">
        <v>92</v>
      </c>
      <c r="B14" s="0" t="s">
        <v>93</v>
      </c>
      <c r="C14" s="56" t="n">
        <v>3.88</v>
      </c>
      <c r="D14" s="57" t="n">
        <v>0.25</v>
      </c>
    </row>
    <row r="15" customFormat="false" ht="13.2" hidden="false" customHeight="false" outlineLevel="0" collapsed="false">
      <c r="A15" s="51" t="s">
        <v>94</v>
      </c>
      <c r="B15" s="0" t="s">
        <v>95</v>
      </c>
      <c r="C15" s="56" t="n">
        <v>13.52</v>
      </c>
      <c r="D15" s="57" t="n">
        <v>0.25</v>
      </c>
    </row>
    <row r="16" customFormat="false" ht="13.2" hidden="false" customHeight="false" outlineLevel="0" collapsed="false">
      <c r="A16" s="51" t="s">
        <v>96</v>
      </c>
      <c r="B16" s="0" t="s">
        <v>97</v>
      </c>
      <c r="C16" s="56" t="n">
        <v>1.94</v>
      </c>
      <c r="D16" s="57" t="n">
        <v>0.2</v>
      </c>
    </row>
    <row r="17" customFormat="false" ht="13.2" hidden="false" customHeight="false" outlineLevel="0" collapsed="false">
      <c r="A17" s="51" t="s">
        <v>98</v>
      </c>
      <c r="B17" s="0" t="s">
        <v>99</v>
      </c>
      <c r="C17" s="56" t="n">
        <v>1.83</v>
      </c>
      <c r="D17" s="57" t="n">
        <v>0.2</v>
      </c>
    </row>
    <row r="18" customFormat="false" ht="13.2" hidden="false" customHeight="false" outlineLevel="0" collapsed="false">
      <c r="A18" s="51" t="s">
        <v>100</v>
      </c>
      <c r="B18" s="0" t="s">
        <v>101</v>
      </c>
      <c r="C18" s="56" t="n">
        <v>9.14</v>
      </c>
      <c r="D18" s="57" t="n">
        <v>0.2</v>
      </c>
    </row>
    <row r="19" customFormat="false" ht="13.2" hidden="false" customHeight="false" outlineLevel="0" collapsed="false">
      <c r="A19" s="51" t="s">
        <v>102</v>
      </c>
      <c r="B19" s="0" t="s">
        <v>103</v>
      </c>
      <c r="C19" s="56" t="n">
        <v>13.57</v>
      </c>
      <c r="D19" s="57" t="n">
        <v>0.25</v>
      </c>
    </row>
    <row r="20" customFormat="false" ht="13.2" hidden="false" customHeight="false" outlineLevel="0" collapsed="false">
      <c r="A20" s="51" t="s">
        <v>104</v>
      </c>
      <c r="B20" s="0" t="s">
        <v>105</v>
      </c>
      <c r="C20" s="56" t="n">
        <v>32.32</v>
      </c>
      <c r="D20" s="57" t="n">
        <v>0.35</v>
      </c>
    </row>
    <row r="21" customFormat="false" ht="13.2" hidden="false" customHeight="false" outlineLevel="0" collapsed="false">
      <c r="A21" s="51" t="s">
        <v>106</v>
      </c>
      <c r="B21" s="0" t="s">
        <v>107</v>
      </c>
      <c r="C21" s="56" t="n">
        <v>46.11</v>
      </c>
      <c r="D21" s="57" t="n">
        <v>0.3</v>
      </c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988719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2001-01-09T10:21:20Z</dcterms:created>
  <dc:creator>BK Oberberg</dc:creator>
  <dc:language>de-DE</dc:language>
  <cp:lastPrinted>2015-06-08T20:32:20Z</cp:lastPrinted>
  <dcterms:modified xsi:type="dcterms:W3CDTF">2015-06-08T20:37:18Z</dcterms:modified>
  <cp:revision>2</cp:revision>
</cp:coreProperties>
</file>